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8"/>
  <workbookPr defaultThemeVersion="124226"/>
  <xr:revisionPtr revIDLastSave="0" documentId="8_{6010A64E-A10E-4BD1-B12E-B52EB73ED759}" xr6:coauthVersionLast="36" xr6:coauthVersionMax="36" xr10:uidLastSave="{00000000-0000-0000-0000-000000000000}"/>
  <bookViews>
    <workbookView xWindow="0" yWindow="45" windowWidth="28755" windowHeight="12345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G9" i="1" l="1"/>
  <c r="F9" i="1"/>
  <c r="G8" i="1"/>
  <c r="F8" i="1"/>
  <c r="G7" i="1"/>
  <c r="H7" i="1" s="1"/>
  <c r="F7" i="1"/>
  <c r="I7" i="1" s="1"/>
  <c r="H8" i="1" s="1"/>
  <c r="I8" i="1" s="1"/>
  <c r="G6" i="1"/>
  <c r="H6" i="1" s="1"/>
  <c r="F6" i="1"/>
  <c r="G5" i="1"/>
  <c r="F5" i="1"/>
  <c r="G4" i="1"/>
  <c r="F4" i="1"/>
  <c r="G3" i="1"/>
  <c r="F3" i="1"/>
  <c r="G2" i="1"/>
  <c r="H2" i="1" s="1"/>
  <c r="F2" i="1"/>
  <c r="I2" i="1" s="1"/>
  <c r="H3" i="1" s="1"/>
  <c r="I3" i="1" s="1"/>
  <c r="H4" i="1" l="1"/>
  <c r="I4" i="1" s="1"/>
  <c r="H5" i="1" s="1"/>
  <c r="I5" i="1" s="1"/>
  <c r="H9" i="1"/>
  <c r="I9" i="1" s="1"/>
</calcChain>
</file>

<file path=xl/sharedStrings.xml><?xml version="1.0" encoding="utf-8"?>
<sst xmlns="http://schemas.openxmlformats.org/spreadsheetml/2006/main" count="12" uniqueCount="12">
  <si>
    <t>Линия бизнеса</t>
  </si>
  <si>
    <t>№ полисогода</t>
  </si>
  <si>
    <t>Изначальная премия</t>
  </si>
  <si>
    <t>Премия на дату начала полисогода</t>
  </si>
  <si>
    <t>Финальная премия</t>
  </si>
  <si>
    <t>Коэфф-т 1 (x)</t>
  </si>
  <si>
    <t>z</t>
  </si>
  <si>
    <t>Каско</t>
  </si>
  <si>
    <t>ОСАГО</t>
  </si>
  <si>
    <t>Коэфф-т 2 (y)</t>
  </si>
  <si>
    <t>Коэфф-т 1, рассчитанный по упрощенной модели</t>
  </si>
  <si>
    <t>ДМС корпоративный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</si>
</sst>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Segoe U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3" fontId="0" fillId="0" borderId="1" xfId="0" applyNumberFormat="1" applyBorder="1"/>
    <xf numFmtId="9" fontId="0" fillId="0" borderId="1" xfId="1" applyFont="1" applyBorder="1"/>
    <xf numFmtId="0" fontId="2" fillId="0" borderId="1" xfId="0" applyFont="1" applyBorder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workbookViewId="0">
      <selection activeCell="A10" sqref="A10"/>
    </sheetView>
  </sheetViews>
  <sheetFormatPr defaultColWidth="8.85546875" defaultRowHeight="15" x14ac:dyDescent="0.25"/>
  <cols>
    <col min="1" max="1" width="18.85546875" bestFit="1" customWidth="1"/>
    <col min="3" max="3" width="20.7109375" customWidth="1"/>
    <col min="4" max="4" width="23.28515625" customWidth="1"/>
    <col min="5" max="5" width="17.42578125" customWidth="1"/>
    <col min="8" max="8" width="22.28515625" customWidth="1"/>
  </cols>
  <sheetData>
    <row r="1" spans="1:9" ht="3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9</v>
      </c>
      <c r="H1" s="1" t="s">
        <v>10</v>
      </c>
      <c r="I1" s="1" t="s">
        <v>6</v>
      </c>
    </row>
    <row r="2" spans="1:9" x14ac:dyDescent="0.25">
      <c r="A2" s="6" t="s">
        <v>7</v>
      </c>
      <c r="B2" s="2">
        <v>1</v>
      </c>
      <c r="C2" s="3">
        <v>2071594065.7921455</v>
      </c>
      <c r="D2" s="3">
        <v>2071594065.7921455</v>
      </c>
      <c r="E2" s="3">
        <v>1969523084.7635427</v>
      </c>
      <c r="F2" s="4">
        <f>E2/D2</f>
        <v>0.95072829049180907</v>
      </c>
      <c r="G2" s="4">
        <f>E2/C2</f>
        <v>0.95072829049180907</v>
      </c>
      <c r="H2" s="4">
        <f>G2</f>
        <v>0.95072829049180907</v>
      </c>
      <c r="I2" s="4">
        <f>(F2-1)*2+1</f>
        <v>0.90145658098361814</v>
      </c>
    </row>
    <row r="3" spans="1:9" x14ac:dyDescent="0.25">
      <c r="A3" s="7"/>
      <c r="B3" s="2">
        <v>2</v>
      </c>
      <c r="C3" s="3">
        <v>70911769.333394632</v>
      </c>
      <c r="D3" s="3">
        <v>66714646.863055266</v>
      </c>
      <c r="E3" s="3">
        <v>58340470.895612992</v>
      </c>
      <c r="F3" s="4">
        <f t="shared" ref="F3:F9" si="0">E3/D3</f>
        <v>0.87447769925797714</v>
      </c>
      <c r="G3" s="4">
        <f t="shared" ref="G3:G9" si="1">E3/C3</f>
        <v>0.8227191542961344</v>
      </c>
      <c r="H3" s="4">
        <f>G3/I2</f>
        <v>0.91265533099600882</v>
      </c>
      <c r="I3" s="4">
        <f>(H3-1)*2+1</f>
        <v>0.82531066199201764</v>
      </c>
    </row>
    <row r="4" spans="1:9" x14ac:dyDescent="0.25">
      <c r="A4" s="7"/>
      <c r="B4" s="2">
        <v>3</v>
      </c>
      <c r="C4" s="3">
        <v>30167213.081762176</v>
      </c>
      <c r="D4" s="3">
        <v>22334913.899751678</v>
      </c>
      <c r="E4" s="3">
        <v>18067610.754897457</v>
      </c>
      <c r="F4" s="4">
        <f t="shared" si="0"/>
        <v>0.808940246467587</v>
      </c>
      <c r="G4" s="4">
        <f t="shared" si="1"/>
        <v>0.59891547508643983</v>
      </c>
      <c r="H4" s="4">
        <f>G4/I3/I2</f>
        <v>0.80501368899409498</v>
      </c>
      <c r="I4" s="4">
        <f>(H4-1)*2+1</f>
        <v>0.61002737798818996</v>
      </c>
    </row>
    <row r="5" spans="1:9" x14ac:dyDescent="0.25">
      <c r="A5" s="8"/>
      <c r="B5" s="2">
        <v>4</v>
      </c>
      <c r="C5" s="3">
        <v>3147093.6118826447</v>
      </c>
      <c r="D5" s="3">
        <v>1546186.0104846871</v>
      </c>
      <c r="E5" s="3">
        <v>1361888.920261198</v>
      </c>
      <c r="F5" s="4">
        <f t="shared" si="0"/>
        <v>0.88080535655233549</v>
      </c>
      <c r="G5" s="4">
        <f t="shared" si="1"/>
        <v>0.43274496669531637</v>
      </c>
      <c r="H5" s="4">
        <f>G5/I4/I3/I2</f>
        <v>0.95349941165553964</v>
      </c>
      <c r="I5" s="4">
        <f>(H5-1)*2+1</f>
        <v>0.90699882331107928</v>
      </c>
    </row>
    <row r="6" spans="1:9" x14ac:dyDescent="0.25">
      <c r="A6" s="5" t="s">
        <v>8</v>
      </c>
      <c r="B6" s="2">
        <v>1</v>
      </c>
      <c r="C6" s="3">
        <v>2655609815.6271501</v>
      </c>
      <c r="D6" s="3">
        <v>2655609815.6271501</v>
      </c>
      <c r="E6" s="3">
        <v>2639907693.1045713</v>
      </c>
      <c r="F6" s="4">
        <f t="shared" si="0"/>
        <v>0.99408718764700355</v>
      </c>
      <c r="G6" s="4">
        <f t="shared" si="1"/>
        <v>0.99408718764700355</v>
      </c>
      <c r="H6" s="4">
        <f>G6</f>
        <v>0.99408718764700355</v>
      </c>
      <c r="I6" s="4"/>
    </row>
    <row r="7" spans="1:9" x14ac:dyDescent="0.25">
      <c r="A7" s="6" t="s">
        <v>11</v>
      </c>
      <c r="B7" s="2">
        <v>1</v>
      </c>
      <c r="C7" s="3">
        <v>893470192.4707073</v>
      </c>
      <c r="D7" s="3">
        <v>893470192.4707073</v>
      </c>
      <c r="E7" s="3">
        <v>945366943.87528729</v>
      </c>
      <c r="F7" s="4">
        <f t="shared" si="0"/>
        <v>1.0580844798650419</v>
      </c>
      <c r="G7" s="4">
        <f t="shared" si="1"/>
        <v>1.0580844798650419</v>
      </c>
      <c r="H7" s="4">
        <f>G7</f>
        <v>1.0580844798650419</v>
      </c>
      <c r="I7" s="4">
        <f>(F7-1)*2+1</f>
        <v>1.1161689597300839</v>
      </c>
    </row>
    <row r="8" spans="1:9" x14ac:dyDescent="0.25">
      <c r="A8" s="7"/>
      <c r="B8" s="2">
        <v>2</v>
      </c>
      <c r="C8" s="3">
        <v>142586098.52772921</v>
      </c>
      <c r="D8" s="3">
        <v>152631882.7959165</v>
      </c>
      <c r="E8" s="3">
        <v>159168975.55063003</v>
      </c>
      <c r="F8" s="4">
        <f t="shared" si="0"/>
        <v>1.0428291431316108</v>
      </c>
      <c r="G8" s="4">
        <f t="shared" si="1"/>
        <v>1.1163007978626744</v>
      </c>
      <c r="H8" s="4">
        <f>G8/I7</f>
        <v>1.0001181166448334</v>
      </c>
      <c r="I8" s="4">
        <f>(H8-1)*2+1</f>
        <v>1.0002362332896668</v>
      </c>
    </row>
    <row r="9" spans="1:9" x14ac:dyDescent="0.25">
      <c r="A9" s="8"/>
      <c r="B9" s="2">
        <v>3</v>
      </c>
      <c r="C9" s="3">
        <v>11328489.015727032</v>
      </c>
      <c r="D9" s="3">
        <v>11356638.959440816</v>
      </c>
      <c r="E9" s="3">
        <v>11154434.873723904</v>
      </c>
      <c r="F9" s="4">
        <f t="shared" si="0"/>
        <v>0.98219507669134631</v>
      </c>
      <c r="G9" s="4">
        <f t="shared" si="1"/>
        <v>0.98463571428091656</v>
      </c>
      <c r="H9" s="4">
        <f>G9/I8/I7</f>
        <v>0.8819481646585372</v>
      </c>
      <c r="I9" s="4">
        <f>(H9-1)*2+1</f>
        <v>0.76389632931707441</v>
      </c>
    </row>
  </sheetData>
  <mergeCells count="2">
    <mergeCell ref="A2:A5"/>
    <mergeCell ref="A7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СПАО РЕСО-Гарантия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uhimaa</dc:creator>
  <cp:lastModifiedBy>Новиков Владимир Викторович</cp:lastModifiedBy>
  <dcterms:created xsi:type="dcterms:W3CDTF">2022-11-03T09:06:09Z</dcterms:created>
  <dcterms:modified xsi:type="dcterms:W3CDTF">2023-01-11T14:49:19Z</dcterms:modified>
</cp:coreProperties>
</file>